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ИП (2)" sheetId="4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7" i="4" l="1"/>
  <c r="F12" i="4" l="1"/>
  <c r="E12" i="4" l="1"/>
  <c r="E11" i="4"/>
  <c r="E9" i="4"/>
  <c r="F9" i="4" s="1"/>
  <c r="E8" i="4"/>
  <c r="E7" i="4" s="1"/>
  <c r="G7" i="4" s="1"/>
  <c r="G9" i="4" l="1"/>
  <c r="E10" i="4"/>
  <c r="E5" i="4" s="1"/>
  <c r="F11" i="4"/>
  <c r="F10" i="4" s="1"/>
  <c r="G10" i="4" s="1"/>
  <c r="F5" i="4" l="1"/>
  <c r="G5" i="4" s="1"/>
</calcChain>
</file>

<file path=xl/sharedStrings.xml><?xml version="1.0" encoding="utf-8"?>
<sst xmlns="http://schemas.openxmlformats.org/spreadsheetml/2006/main" count="31" uniqueCount="31">
  <si>
    <t>1.</t>
  </si>
  <si>
    <t>1.1.</t>
  </si>
  <si>
    <t>2.</t>
  </si>
  <si>
    <t>№    п/п</t>
  </si>
  <si>
    <t>Наименование мероприятий инвестиционной программы (проекта)</t>
  </si>
  <si>
    <t>шт</t>
  </si>
  <si>
    <t>Замена/капитальный ремонт стрелочных переводов</t>
  </si>
  <si>
    <t>3.</t>
  </si>
  <si>
    <t>3.1.</t>
  </si>
  <si>
    <t>Ед. изм.</t>
  </si>
  <si>
    <t xml:space="preserve">Кол-во </t>
  </si>
  <si>
    <t>Сумма инвестиций, тыс. тенге без НДС</t>
  </si>
  <si>
    <t>план</t>
  </si>
  <si>
    <t>факт</t>
  </si>
  <si>
    <t>Отклонение +,-</t>
  </si>
  <si>
    <t>Место расположения объектов</t>
  </si>
  <si>
    <t>район ж/м Железнодорожный г. Нур - Султана по ст. "Сороковая"</t>
  </si>
  <si>
    <t>действующие ж/д пути</t>
  </si>
  <si>
    <t xml:space="preserve">Стадия исполнения </t>
  </si>
  <si>
    <t xml:space="preserve">                     Информация о ходе исполнения утвержденной Инвестиционная  программа ТОО "Темiрсервис Астана"  на 2020  год </t>
  </si>
  <si>
    <t>Строительство приемоотправочных, соединительных и прочих железнодорожных путей в районе ж/м Железнодорожный г. Астаны по ст. "Сороковая"</t>
  </si>
  <si>
    <t xml:space="preserve">Строительство линии электрификации </t>
  </si>
  <si>
    <t xml:space="preserve">Строительство и ввод в эксплуатацию служебно - технического здания </t>
  </si>
  <si>
    <t xml:space="preserve">Разработка проектно - сметной документации </t>
  </si>
  <si>
    <t>3.2.</t>
  </si>
  <si>
    <t>Строительство здания</t>
  </si>
  <si>
    <t>ВСЕГО на 2020 год</t>
  </si>
  <si>
    <t>в том числе:</t>
  </si>
  <si>
    <t>Отчетный период: III квартал</t>
  </si>
  <si>
    <t>исполнение до конца года</t>
  </si>
  <si>
    <t>г. Нур-Султан, ул. Аль-Фараби, зем.участок 115/2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</si>
</sst>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166" fontId="2" fillId="0" borderId="0" xfId="0" applyNumberFormat="1" applyFont="1"/>
    <xf numFmtId="164" fontId="8" fillId="0" borderId="6" xfId="1" applyNumberFormat="1" applyFont="1" applyFill="1" applyBorder="1" applyAlignment="1">
      <alignment horizontal="center" vertical="center" wrapText="1"/>
    </xf>
    <xf numFmtId="165" fontId="10" fillId="0" borderId="6" xfId="1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166" fontId="8" fillId="0" borderId="0" xfId="0" applyNumberFormat="1" applyFont="1"/>
    <xf numFmtId="0" fontId="2" fillId="0" borderId="0" xfId="0" applyFont="1" applyFill="1"/>
    <xf numFmtId="166" fontId="2" fillId="0" borderId="0" xfId="0" applyNumberFormat="1" applyFont="1" applyFill="1"/>
    <xf numFmtId="164" fontId="7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/>
    </xf>
    <xf numFmtId="9" fontId="8" fillId="0" borderId="6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164" fontId="7" fillId="0" borderId="6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4" fillId="0" borderId="3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" fillId="0" borderId="20" xfId="1" applyNumberFormat="1" applyFont="1" applyFill="1" applyBorder="1" applyAlignment="1">
      <alignment horizontal="right" vertical="center"/>
    </xf>
    <xf numFmtId="164" fontId="4" fillId="0" borderId="20" xfId="1" applyNumberFormat="1" applyFont="1" applyFill="1" applyBorder="1" applyAlignment="1">
      <alignment horizontal="center" vertical="center"/>
    </xf>
    <xf numFmtId="164" fontId="3" fillId="0" borderId="20" xfId="1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164" fontId="8" fillId="0" borderId="20" xfId="1" applyNumberFormat="1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center" vertical="center"/>
    </xf>
    <xf numFmtId="165" fontId="8" fillId="0" borderId="10" xfId="1" applyNumberFormat="1" applyFont="1" applyFill="1" applyBorder="1" applyAlignment="1">
      <alignment horizontal="center" vertical="center" wrapText="1"/>
    </xf>
    <xf numFmtId="9" fontId="8" fillId="0" borderId="13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9" fontId="8" fillId="0" borderId="21" xfId="1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0" borderId="17" xfId="1" applyNumberFormat="1" applyFont="1" applyFill="1" applyBorder="1" applyAlignment="1">
      <alignment horizontal="center" vertical="center" wrapText="1"/>
    </xf>
    <xf numFmtId="164" fontId="8" fillId="0" borderId="18" xfId="1" applyNumberFormat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9" fontId="8" fillId="0" borderId="22" xfId="1" applyNumberFormat="1" applyFont="1" applyFill="1" applyBorder="1" applyAlignment="1">
      <alignment horizontal="center" vertical="center" wrapText="1"/>
    </xf>
    <xf numFmtId="9" fontId="8" fillId="0" borderId="16" xfId="1" applyNumberFormat="1" applyFont="1" applyFill="1" applyBorder="1" applyAlignment="1">
      <alignment horizontal="center" vertical="center" wrapText="1"/>
    </xf>
    <xf numFmtId="9" fontId="8" fillId="0" borderId="23" xfId="1" applyNumberFormat="1" applyFont="1" applyFill="1" applyBorder="1" applyAlignment="1">
      <alignment horizontal="center" vertical="center" wrapText="1"/>
    </xf>
    <xf numFmtId="164" fontId="8" fillId="0" borderId="22" xfId="1" applyNumberFormat="1" applyFont="1" applyFill="1" applyBorder="1" applyAlignment="1">
      <alignment horizontal="center" vertical="center" wrapText="1"/>
    </xf>
    <xf numFmtId="164" fontId="8" fillId="0" borderId="23" xfId="1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.%20&#1058;&#1057;&#1040;/2020/&#1055;&#1088;&#1080;&#1085;&#1103;&#1090;&#1086;%20&#1044;&#1050;&#1056;&#1045;&#1052;%20&#1074;%20&#1058;&#1057;%20&#1085;&#1072;%2019-23&#1075;&#1075;/!!!&#1048;&#1055;%2019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.%20&#1058;&#1057;&#1040;/2020/2.%20&#1048;&#1089;&#1087;&#1086;&#1083;&#1085;&#1077;&#1085;&#1080;&#1077;%20&#1048;&#1055;/3.%20&#1054;&#1090;&#1095;&#1077;&#1090;%20&#1086;&#1073;%20&#1080;&#1089;&#1087;&#1086;&#1083;&#1085;&#1077;&#1085;&#1080;&#1080;%20&#1048;&#1055;%20&#1079;&#1072;%202020%20&#1075;&#1086;&#1076;/!!!&#1048;&#1055;%2019%20&#1059;&#1058;&#1042;%20-%20&#1060;&#1040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!!!"/>
      <sheetName val="каз.яз"/>
      <sheetName val="русский"/>
      <sheetName val="УТВЕРЖДЕНО!!!"/>
      <sheetName val="ИП финансирование"/>
    </sheetNames>
    <sheetDataSet>
      <sheetData sheetId="0" refreshError="1"/>
      <sheetData sheetId="1" refreshError="1"/>
      <sheetData sheetId="2" refreshError="1"/>
      <sheetData sheetId="3">
        <row r="30">
          <cell r="E30">
            <v>153770.79999999999</v>
          </cell>
        </row>
        <row r="31">
          <cell r="E31">
            <v>29290.2</v>
          </cell>
        </row>
        <row r="33">
          <cell r="E33">
            <v>8304</v>
          </cell>
        </row>
        <row r="34">
          <cell r="E34">
            <v>132902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!!!"/>
      <sheetName val="УТВЕРЖДЕНО-ФАКТ"/>
    </sheetNames>
    <sheetDataSet>
      <sheetData sheetId="0" refreshError="1"/>
      <sheetData sheetId="1">
        <row r="19">
          <cell r="F19">
            <v>141206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L10" sqref="L10"/>
    </sheetView>
  </sheetViews>
  <sheetFormatPr defaultRowHeight="15.75" x14ac:dyDescent="0.25"/>
  <cols>
    <col min="1" max="1" width="4.28515625" style="1" customWidth="1"/>
    <col min="2" max="2" width="52.7109375" style="1" customWidth="1"/>
    <col min="3" max="3" width="7.85546875" style="1" customWidth="1"/>
    <col min="4" max="4" width="10.28515625" style="1" customWidth="1"/>
    <col min="5" max="5" width="16.7109375" style="1" customWidth="1"/>
    <col min="6" max="6" width="15.85546875" style="1" customWidth="1"/>
    <col min="7" max="7" width="15.140625" style="1" customWidth="1"/>
    <col min="8" max="8" width="16.5703125" style="26" customWidth="1"/>
    <col min="9" max="9" width="14.7109375" style="1" customWidth="1"/>
    <col min="10" max="11" width="13.7109375" style="1" bestFit="1" customWidth="1"/>
    <col min="12" max="16384" width="9.140625" style="1"/>
  </cols>
  <sheetData>
    <row r="1" spans="1:10" ht="28.5" customHeight="1" x14ac:dyDescent="0.25">
      <c r="A1" s="89" t="s">
        <v>19</v>
      </c>
      <c r="B1" s="89"/>
      <c r="C1" s="89"/>
      <c r="D1" s="89"/>
      <c r="E1" s="89"/>
      <c r="F1" s="89"/>
      <c r="G1" s="89"/>
      <c r="H1" s="89"/>
    </row>
    <row r="2" spans="1:10" ht="28.5" customHeight="1" thickBot="1" x14ac:dyDescent="0.3">
      <c r="A2" s="106" t="s">
        <v>28</v>
      </c>
      <c r="B2" s="106"/>
      <c r="C2" s="45"/>
      <c r="D2" s="45"/>
      <c r="E2" s="45"/>
      <c r="F2" s="45"/>
      <c r="G2" s="45"/>
      <c r="H2" s="45"/>
    </row>
    <row r="3" spans="1:10" ht="31.5" customHeight="1" x14ac:dyDescent="0.25">
      <c r="A3" s="90" t="s">
        <v>3</v>
      </c>
      <c r="B3" s="92" t="s">
        <v>4</v>
      </c>
      <c r="C3" s="94" t="s">
        <v>9</v>
      </c>
      <c r="D3" s="94" t="s">
        <v>10</v>
      </c>
      <c r="E3" s="92" t="s">
        <v>11</v>
      </c>
      <c r="F3" s="92"/>
      <c r="G3" s="92"/>
      <c r="H3" s="96" t="s">
        <v>15</v>
      </c>
      <c r="I3" s="87" t="s">
        <v>18</v>
      </c>
    </row>
    <row r="4" spans="1:10" ht="48" customHeight="1" x14ac:dyDescent="0.25">
      <c r="A4" s="91"/>
      <c r="B4" s="93"/>
      <c r="C4" s="95"/>
      <c r="D4" s="95"/>
      <c r="E4" s="43" t="s">
        <v>12</v>
      </c>
      <c r="F4" s="44" t="s">
        <v>13</v>
      </c>
      <c r="G4" s="44" t="s">
        <v>14</v>
      </c>
      <c r="H4" s="97"/>
      <c r="I4" s="88"/>
    </row>
    <row r="5" spans="1:10" x14ac:dyDescent="0.25">
      <c r="A5" s="3"/>
      <c r="B5" s="4" t="s">
        <v>26</v>
      </c>
      <c r="C5" s="5"/>
      <c r="D5" s="6"/>
      <c r="E5" s="16">
        <f>E7+E9+E10</f>
        <v>324267</v>
      </c>
      <c r="F5" s="16">
        <f>F7+F9+F10</f>
        <v>178800.2</v>
      </c>
      <c r="G5" s="16">
        <f>F5-E5</f>
        <v>-145466.79999999999</v>
      </c>
      <c r="H5" s="36"/>
      <c r="I5" s="47"/>
    </row>
    <row r="6" spans="1:10" ht="16.5" thickBot="1" x14ac:dyDescent="0.3">
      <c r="A6" s="49"/>
      <c r="B6" s="50" t="s">
        <v>27</v>
      </c>
      <c r="C6" s="51"/>
      <c r="D6" s="52"/>
      <c r="E6" s="53"/>
      <c r="F6" s="54"/>
      <c r="G6" s="54"/>
      <c r="H6" s="55"/>
      <c r="I6" s="56"/>
    </row>
    <row r="7" spans="1:10" ht="63" x14ac:dyDescent="0.25">
      <c r="A7" s="61" t="s">
        <v>0</v>
      </c>
      <c r="B7" s="62" t="s">
        <v>20</v>
      </c>
      <c r="C7" s="63"/>
      <c r="D7" s="64"/>
      <c r="E7" s="65">
        <f>E8</f>
        <v>153770.79999999999</v>
      </c>
      <c r="F7" s="66">
        <f>F8</f>
        <v>0</v>
      </c>
      <c r="G7" s="66">
        <f>-F7-E7</f>
        <v>-153770.79999999999</v>
      </c>
      <c r="H7" s="98" t="s">
        <v>16</v>
      </c>
      <c r="I7" s="104" t="s">
        <v>29</v>
      </c>
      <c r="J7" s="23"/>
    </row>
    <row r="8" spans="1:10" ht="43.5" customHeight="1" thickBot="1" x14ac:dyDescent="0.3">
      <c r="A8" s="67" t="s">
        <v>1</v>
      </c>
      <c r="B8" s="68" t="s">
        <v>21</v>
      </c>
      <c r="C8" s="22"/>
      <c r="D8" s="22"/>
      <c r="E8" s="69">
        <f>'[1]УТВЕРЖДЕНО!!!'!$E$30</f>
        <v>153770.79999999999</v>
      </c>
      <c r="F8" s="41">
        <v>0</v>
      </c>
      <c r="G8" s="41"/>
      <c r="H8" s="99"/>
      <c r="I8" s="105"/>
    </row>
    <row r="9" spans="1:10" ht="33.75" customHeight="1" thickBot="1" x14ac:dyDescent="0.3">
      <c r="A9" s="70" t="s">
        <v>2</v>
      </c>
      <c r="B9" s="71" t="s">
        <v>6</v>
      </c>
      <c r="C9" s="72" t="s">
        <v>5</v>
      </c>
      <c r="D9" s="73">
        <v>1</v>
      </c>
      <c r="E9" s="74">
        <f>'[1]УТВЕРЖДЕНО!!!'!$E$31</f>
        <v>29290.2</v>
      </c>
      <c r="F9" s="75">
        <f>E9</f>
        <v>29290.2</v>
      </c>
      <c r="G9" s="76">
        <f>F9-E9</f>
        <v>0</v>
      </c>
      <c r="H9" s="77" t="s">
        <v>17</v>
      </c>
      <c r="I9" s="86">
        <v>1</v>
      </c>
    </row>
    <row r="10" spans="1:10" s="2" customFormat="1" ht="51" customHeight="1" x14ac:dyDescent="0.25">
      <c r="A10" s="61" t="s">
        <v>7</v>
      </c>
      <c r="B10" s="62" t="s">
        <v>22</v>
      </c>
      <c r="C10" s="82"/>
      <c r="D10" s="83"/>
      <c r="E10" s="66">
        <f>E11+E12</f>
        <v>141206</v>
      </c>
      <c r="F10" s="66">
        <f>F11+F12</f>
        <v>149510</v>
      </c>
      <c r="G10" s="66">
        <f>F10-E10</f>
        <v>8304</v>
      </c>
      <c r="H10" s="98" t="s">
        <v>30</v>
      </c>
      <c r="I10" s="101">
        <v>1</v>
      </c>
    </row>
    <row r="11" spans="1:10" ht="39" customHeight="1" x14ac:dyDescent="0.25">
      <c r="A11" s="9" t="s">
        <v>8</v>
      </c>
      <c r="B11" s="46" t="s">
        <v>23</v>
      </c>
      <c r="C11" s="10"/>
      <c r="D11" s="46"/>
      <c r="E11" s="13">
        <f>'[1]УТВЕРЖДЕНО!!!'!$E$33</f>
        <v>8304</v>
      </c>
      <c r="F11" s="48">
        <f>E11</f>
        <v>8304</v>
      </c>
      <c r="G11" s="13"/>
      <c r="H11" s="100"/>
      <c r="I11" s="102"/>
    </row>
    <row r="12" spans="1:10" ht="24" customHeight="1" thickBot="1" x14ac:dyDescent="0.3">
      <c r="A12" s="21" t="s">
        <v>24</v>
      </c>
      <c r="B12" s="84" t="s">
        <v>25</v>
      </c>
      <c r="C12" s="85"/>
      <c r="D12" s="84"/>
      <c r="E12" s="69">
        <f>'[1]УТВЕРЖДЕНО!!!'!$E$34</f>
        <v>132902</v>
      </c>
      <c r="F12" s="69">
        <f>'[2]УТВЕРЖДЕНО-ФАКТ'!$F$19</f>
        <v>141206</v>
      </c>
      <c r="G12" s="41"/>
      <c r="H12" s="99"/>
      <c r="I12" s="103"/>
    </row>
    <row r="13" spans="1:10" s="34" customFormat="1" ht="33.75" hidden="1" customHeight="1" x14ac:dyDescent="0.25">
      <c r="A13" s="57"/>
      <c r="B13" s="58"/>
      <c r="C13" s="59"/>
      <c r="D13" s="60"/>
      <c r="E13" s="78"/>
      <c r="F13" s="79"/>
      <c r="G13" s="79"/>
      <c r="H13" s="80"/>
      <c r="I13" s="81"/>
      <c r="J13" s="35"/>
    </row>
    <row r="14" spans="1:10" s="34" customFormat="1" hidden="1" x14ac:dyDescent="0.25">
      <c r="A14" s="3"/>
      <c r="B14" s="4"/>
      <c r="C14" s="5"/>
      <c r="D14" s="5"/>
      <c r="E14" s="7"/>
      <c r="F14" s="16"/>
      <c r="G14" s="8"/>
      <c r="H14" s="36"/>
      <c r="I14" s="42"/>
    </row>
    <row r="15" spans="1:10" s="34" customFormat="1" hidden="1" x14ac:dyDescent="0.25">
      <c r="A15" s="9"/>
      <c r="B15" s="17"/>
      <c r="C15" s="18"/>
      <c r="D15" s="18"/>
      <c r="E15" s="12"/>
      <c r="F15" s="13"/>
      <c r="G15" s="11"/>
      <c r="H15" s="37"/>
      <c r="I15" s="24"/>
      <c r="J15" s="35"/>
    </row>
    <row r="16" spans="1:10" s="34" customFormat="1" ht="19.5" hidden="1" customHeight="1" x14ac:dyDescent="0.25">
      <c r="A16" s="3"/>
      <c r="B16" s="19"/>
      <c r="C16" s="5"/>
      <c r="D16" s="5"/>
      <c r="E16" s="20"/>
      <c r="F16" s="20"/>
      <c r="G16" s="20"/>
      <c r="H16" s="38"/>
      <c r="I16" s="25"/>
    </row>
    <row r="17" spans="1:11" s="34" customFormat="1" hidden="1" x14ac:dyDescent="0.25">
      <c r="A17" s="9"/>
      <c r="B17" s="17"/>
      <c r="C17" s="18"/>
      <c r="D17" s="13"/>
      <c r="E17" s="14"/>
      <c r="F17" s="15"/>
      <c r="G17" s="15"/>
      <c r="H17" s="39"/>
      <c r="I17" s="42"/>
    </row>
    <row r="18" spans="1:11" s="34" customFormat="1" hidden="1" x14ac:dyDescent="0.25">
      <c r="A18" s="9"/>
      <c r="B18" s="17"/>
      <c r="C18" s="18"/>
      <c r="D18" s="13"/>
      <c r="E18" s="14"/>
      <c r="F18" s="15"/>
      <c r="G18" s="15"/>
      <c r="H18" s="39"/>
      <c r="I18" s="40"/>
      <c r="K18" s="35"/>
    </row>
    <row r="19" spans="1:11" s="2" customFormat="1" x14ac:dyDescent="0.25">
      <c r="A19" s="27"/>
      <c r="B19" s="28"/>
      <c r="C19" s="27"/>
      <c r="D19" s="29"/>
      <c r="E19" s="30"/>
      <c r="F19" s="31"/>
      <c r="G19" s="31"/>
      <c r="H19" s="32"/>
    </row>
    <row r="21" spans="1:11" x14ac:dyDescent="0.25">
      <c r="H21" s="33"/>
    </row>
  </sheetData>
  <mergeCells count="13">
    <mergeCell ref="H7:H8"/>
    <mergeCell ref="H10:H12"/>
    <mergeCell ref="I10:I12"/>
    <mergeCell ref="I7:I8"/>
    <mergeCell ref="A2:B2"/>
    <mergeCell ref="I3:I4"/>
    <mergeCell ref="A1:H1"/>
    <mergeCell ref="A3:A4"/>
    <mergeCell ref="B3:B4"/>
    <mergeCell ref="C3:C4"/>
    <mergeCell ref="D3:D4"/>
    <mergeCell ref="E3:G3"/>
    <mergeCell ref="H3:H4"/>
  </mergeCells>
  <pageMargins left="0" right="0" top="0" bottom="0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2020-10-12T07:45:08Z</dcterms:modified>
</cp:coreProperties>
</file>